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G24" i="4"/>
  <c r="F24" i="4"/>
  <c r="G14" i="4"/>
  <c r="G26" i="4" s="1"/>
  <c r="F14" i="4"/>
  <c r="F26" i="4" s="1"/>
  <c r="C26" i="4"/>
  <c r="B26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<sst xmlns="http://schemas.openxmlformats.org/spreadsheetml/2006/main" count="59" uniqueCount="59">
  <si>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</si>
  <si>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</si>
  <si>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</si>
  <si>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</si>
  <si>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</si>
  <si>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</si>
  <si>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</si>
  <si>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</si>
  <si>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</si>
  <si>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</si>
  <si>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</si>
  <si>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</si>
  <si>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</si>
  <si>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</si>
  <si>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</si>
  <si>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</si>
  <si>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</si>
  <si>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</si>
  <si>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</si>
  <si>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</si>
  <si>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</si>
  <si>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</si>
  <si>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</si>
  <si>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</si>
  <si>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</si>
  <si>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</si>
  <si>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</si>
  <si>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</si>
  <si>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</si>
  <si>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</si>
  <si>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</si>
  <si>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</si>
  <si>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</si>
  <si>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</si>
  <si>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</si>
  <si>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</si>
  <si>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</si>
  <si>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</si>
  <si>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</si>
  <si>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</si>
  <si>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</si>
  <si>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</si>
  <si>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</si>
  <si>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</si>
  <si>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</si>
  <si>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</si>
  <si>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</si>
  <si>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</si>
  <si>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</si>
  <si>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</si>
  <si>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</si>
  <si>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</si>
  <si>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</si>
  <si>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</si>
  <si>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</si>
  <si>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</si>
  <si>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</si>
  <si>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</si>
  <si>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CORTAZAR, GTO.
Estado de Situación Financiera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</si>
</sst>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A42" sqref="A4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47963955.280000001</v>
      </c>
      <c r="C5" s="12">
        <v>42678646.840000004</v>
      </c>
      <c r="D5" s="17"/>
      <c r="E5" s="11" t="s">
        <v>41</v>
      </c>
      <c r="F5" s="12">
        <v>1085242.1399999999</v>
      </c>
      <c r="G5" s="5">
        <v>507873.75</v>
      </c>
    </row>
    <row r="6" spans="1:7" x14ac:dyDescent="0.2">
      <c r="A6" s="30" t="s">
        <v>28</v>
      </c>
      <c r="B6" s="12">
        <v>4888101.34</v>
      </c>
      <c r="C6" s="12">
        <v>4868027.84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0.18</v>
      </c>
      <c r="C7" s="12">
        <v>543938.87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1040892.4</v>
      </c>
      <c r="C9" s="12">
        <v>986148.06</v>
      </c>
      <c r="D9" s="17"/>
      <c r="E9" s="11" t="s">
        <v>43</v>
      </c>
      <c r="F9" s="12">
        <v>0</v>
      </c>
      <c r="G9" s="45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206080.6</v>
      </c>
      <c r="G10" s="5">
        <v>206080.6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53892949.200000003</v>
      </c>
      <c r="C13" s="10">
        <f>SUM(C5:C11)</f>
        <v>49076761.610000007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1291322.06</v>
      </c>
      <c r="G14" s="5">
        <f>SUM(G5:G12)</f>
        <v>713953.66999999993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110944723.7</v>
      </c>
      <c r="C18" s="12">
        <v>108827014.76000001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16611963.98</v>
      </c>
      <c r="C19" s="12">
        <v>16411530.59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8308371.4500000002</v>
      </c>
      <c r="C20" s="12">
        <v>8308371.4500000002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-44813199.759999998</v>
      </c>
      <c r="C21" s="12">
        <v>-44824951.369999997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3623230.94</v>
      </c>
      <c r="C22" s="12">
        <v>3042044.36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94675090.310000002</v>
      </c>
      <c r="C26" s="10">
        <f>SUM(C16:C24)</f>
        <v>91764009.790000007</v>
      </c>
      <c r="D26" s="17"/>
      <c r="E26" s="39" t="s">
        <v>57</v>
      </c>
      <c r="F26" s="10">
        <f>SUM(F24+F14)</f>
        <v>1291322.06</v>
      </c>
      <c r="G26" s="6">
        <f>SUM(G14+G24)</f>
        <v>713953.66999999993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148568039.50999999</v>
      </c>
      <c r="C28" s="10">
        <f>C13+C26</f>
        <v>140840771.40000001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71428754.25</v>
      </c>
      <c r="G30" s="6">
        <f>SUM(G31:G33)</f>
        <v>71428754.25</v>
      </c>
    </row>
    <row r="31" spans="1:7" x14ac:dyDescent="0.2">
      <c r="A31" s="31"/>
      <c r="B31" s="15"/>
      <c r="C31" s="15"/>
      <c r="D31" s="17"/>
      <c r="E31" s="11" t="s">
        <v>2</v>
      </c>
      <c r="F31" s="12">
        <v>71428754.25</v>
      </c>
      <c r="G31" s="5">
        <v>71428754.25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75847963.200000003</v>
      </c>
      <c r="G35" s="6">
        <f>SUM(G36:G40)</f>
        <v>68698063.480000004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7149899.7199999997</v>
      </c>
      <c r="G36" s="5">
        <v>8692293.7699999996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68698063.480000004</v>
      </c>
      <c r="G37" s="5">
        <v>60005769.710000001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147276717.44999999</v>
      </c>
      <c r="G46" s="5">
        <f>SUM(G42+G35+G30)</f>
        <v>140126817.73000002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148568039.50999999</v>
      </c>
      <c r="G48" s="20">
        <f>G46+G26</f>
        <v>140840771.40000001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2020-04-22T15:30:01Z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